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tspartnershipalagovuk-my.sharepoint.com/personal/emily_challis_eastherts_gov_uk/Documents/"/>
    </mc:Choice>
  </mc:AlternateContent>
  <xr:revisionPtr revIDLastSave="64" documentId="8_{929F7896-11CE-40FF-9DB6-0E8DE1877724}" xr6:coauthVersionLast="47" xr6:coauthVersionMax="47" xr10:uidLastSave="{3FF9933C-6258-4952-B8EB-5C396D40C51A}"/>
  <bookViews>
    <workbookView xWindow="28680" yWindow="-120" windowWidth="29040" windowHeight="17520" xr2:uid="{FB79CA48-194A-4F87-9CD5-4F07B16F4C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2" i="1" l="1"/>
  <c r="B23" i="1"/>
  <c r="B24" i="1"/>
  <c r="B21" i="1"/>
  <c r="B20" i="1"/>
  <c r="B19" i="1"/>
  <c r="B18" i="1"/>
  <c r="B17" i="1"/>
  <c r="B16" i="1"/>
  <c r="B15" i="1"/>
  <c r="B13" i="1"/>
  <c r="B14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<sst xmlns="http://schemas.openxmlformats.org/spreadsheetml/2006/main" count="25" uniqueCount="24">
  <si>
    <t>Document Name</t>
  </si>
  <si>
    <t>Inquiry Document Reference</t>
  </si>
  <si>
    <t>ID1</t>
  </si>
  <si>
    <t>ID2</t>
  </si>
  <si>
    <t>ID3</t>
  </si>
  <si>
    <t>ID4</t>
  </si>
  <si>
    <t>ID5</t>
  </si>
  <si>
    <t>ID6</t>
  </si>
  <si>
    <t>ID7</t>
  </si>
  <si>
    <t>ID8</t>
  </si>
  <si>
    <t>ID9</t>
  </si>
  <si>
    <t>ID10</t>
  </si>
  <si>
    <t>ID11</t>
  </si>
  <si>
    <t>ID12</t>
  </si>
  <si>
    <t>ID13</t>
  </si>
  <si>
    <t>ID14</t>
  </si>
  <si>
    <t>ID15</t>
  </si>
  <si>
    <t>ID16</t>
  </si>
  <si>
    <t>ID17</t>
  </si>
  <si>
    <t>ID18</t>
  </si>
  <si>
    <t>ID19</t>
  </si>
  <si>
    <t>ID20</t>
  </si>
  <si>
    <t>ID21</t>
  </si>
  <si>
    <t>ID22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</si>
</sst>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FFFFFF"/>
      <name val="Open Sans"/>
    </font>
    <font>
      <sz val="11"/>
      <name val="Open Sans"/>
    </font>
    <font>
      <sz val="11"/>
      <color rgb="FF0563C1"/>
      <name val="Open Sans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4B2E8-82BC-4CBF-96EF-1F89E7653DE1}">
  <dimension ref="A1:B24"/>
  <sheetViews>
    <sheetView tabSelected="1" workbookViewId="0">
      <selection activeCell="B22" sqref="B22"/>
    </sheetView>
  </sheetViews>
  <sheetFormatPr defaultRowHeight="15" x14ac:dyDescent="0.25"/>
  <cols>
    <col min="1" max="1" width="33.28515625" bestFit="1" customWidth="1"/>
    <col min="2" max="2" width="86.85546875" customWidth="1"/>
  </cols>
  <sheetData>
    <row r="1" spans="1:2" ht="16.5" x14ac:dyDescent="0.25">
      <c r="A1" s="1" t="s">
        <v>1</v>
      </c>
      <c r="B1" s="1" t="s">
        <v>0</v>
      </c>
    </row>
    <row r="2" spans="1:2" ht="16.5" x14ac:dyDescent="0.25">
      <c r="A2" s="2" t="s">
        <v>2</v>
      </c>
      <c r="B2" s="3" t="str">
        <f>HYPERLINK("https://eastherts.fra1.digitaloceanspaces.com/s3fs-public/2026-09/Buntingford%20Appearances%20(1).docx","Appearances for the Appellant")</f>
        <v>Appearances for the Appellant</v>
      </c>
    </row>
    <row r="3" spans="1:2" ht="16.5" x14ac:dyDescent="0.25">
      <c r="A3" s="2" t="s">
        <v>3</v>
      </c>
      <c r="B3" s="3" t="str">
        <f>HYPERLINK("https://eastherts.fra1.digitaloceanspaces.com/s3fs-public/2026-09/Appearances%20for%20Council%20-%20Buntingford.%20v2%20(1).docx","Appearances for the Local Planning Authority")</f>
        <v>Appearances for the Local Planning Authority</v>
      </c>
    </row>
    <row r="4" spans="1:2" ht="16.5" x14ac:dyDescent="0.25">
      <c r="A4" s="2" t="s">
        <v>4</v>
      </c>
      <c r="B4" s="3" t="str">
        <f>HYPERLINK("https://eastherts.fra1.digitaloceanspaces.com/s3fs-public/2026-09/ID2%20-%2020260907.%20Opening%20Statement.%20Buntingford%20v.3.docx","Opening Statement for the Local Planning Authority")</f>
        <v>Opening Statement for the Local Planning Authority</v>
      </c>
    </row>
    <row r="5" spans="1:2" ht="16.5" x14ac:dyDescent="0.25">
      <c r="A5" s="2" t="s">
        <v>5</v>
      </c>
      <c r="B5" s="3" t="str">
        <f>HYPERLINK("https://eastherts.fra1.digitaloceanspaces.com/s3fs-public/2026-09/ID4%20-%20Opening%20Statement%20for%20the%20Appellant_0.pdf","Opening Statement for the Appellant")</f>
        <v>Opening Statement for the Appellant</v>
      </c>
    </row>
    <row r="6" spans="1:2" ht="16.5" x14ac:dyDescent="0.25">
      <c r="A6" s="2" t="s">
        <v>6</v>
      </c>
      <c r="B6" s="3" t="str">
        <f>HYPERLINK("https://eastherts.fra1.digitaloceanspaces.com/s3fs-public/2026-09/ID5%20-%20Chris%20Berry.pdf","Chris Berry Submission")</f>
        <v>Chris Berry Submission</v>
      </c>
    </row>
    <row r="7" spans="1:2" ht="16.5" x14ac:dyDescent="0.25">
      <c r="A7" s="2" t="s">
        <v>7</v>
      </c>
      <c r="B7" s="3" t="str">
        <f>HYPERLINK("https://eastherts.fra1.digitaloceanspaces.com/s3fs-public/2026-09/ID6%20-%20Photos%20from%20Tracy%20Russ.pdf","Photo/Submission from Tracy Russ")</f>
        <v>Photo/Submission from Tracy Russ</v>
      </c>
    </row>
    <row r="8" spans="1:2" ht="16.5" x14ac:dyDescent="0.25">
      <c r="A8" s="2" t="s">
        <v>8</v>
      </c>
      <c r="B8" s="3" t="str">
        <f>HYPERLINK("https://eastherts.fra1.digitaloceanspaces.com/s3fs-public/2026-09/ID3%20-%20Buntingford%20Education%20SoCG%20FINAL.pdf","Buntingford Education SoCG FINAL")</f>
        <v>Buntingford Education SoCG FINAL</v>
      </c>
    </row>
    <row r="9" spans="1:2" ht="16.5" x14ac:dyDescent="0.25">
      <c r="A9" s="2" t="s">
        <v>9</v>
      </c>
      <c r="B9" s="3" t="str">
        <f>HYPERLINK("https://eastherts.fra1.digitaloceanspaces.com/s3fs-public/2026-09/Robert%20Browne%20Landscape%20Opening%20Statement.docx","Robert Browne Opening Statement")</f>
        <v>Robert Browne Opening Statement</v>
      </c>
    </row>
    <row r="10" spans="1:2" ht="16.5" x14ac:dyDescent="0.25">
      <c r="A10" s="2" t="s">
        <v>10</v>
      </c>
      <c r="B10" s="3" t="str">
        <f>HYPERLINK("https://eastherts.fra1.digitaloceanspaces.com/s3fs-public/2026-09/ID9%20-%20Natasha%20Jones%20Opening%20Statement.pdf","Natasha Jones Opening Statement")</f>
        <v>Natasha Jones Opening Statement</v>
      </c>
    </row>
    <row r="11" spans="1:2" ht="16.5" x14ac:dyDescent="0.25">
      <c r="A11" s="2" t="s">
        <v>11</v>
      </c>
      <c r="B11" s="3" t="str">
        <f>HYPERLINK("https://eastherts.fra1.digitaloceanspaces.com/s3fs-public/2026-09/ID10%20-%20Buntingford%20Settlement%20Boundary.PDF","Buntingford Settlement Boundary")</f>
        <v>Buntingford Settlement Boundary</v>
      </c>
    </row>
    <row r="12" spans="1:2" ht="16.5" x14ac:dyDescent="0.25">
      <c r="A12" s="2" t="s">
        <v>12</v>
      </c>
      <c r="B12" s="3" t="str">
        <f>HYPERLINK("https://eastherts.fra1.digitaloceanspaces.com/s3fs-public/2026-09/ID11%20-%20Buntingford%20Speed%20Survey%20Location_redacted.pdf","Buntingford Speed Survey Location (Redacted)")</f>
        <v>Buntingford Speed Survey Location (Redacted)</v>
      </c>
    </row>
    <row r="13" spans="1:2" ht="16.5" x14ac:dyDescent="0.25">
      <c r="A13" s="2" t="s">
        <v>13</v>
      </c>
      <c r="B13" s="3" t="str">
        <f>HYPERLINK("https://eastherts.fra1.digitaloceanspaces.com/s3fs-public/2026-09/ID12ii%20-%20Peter%20Blair%20PoE%20Vol%202%20-%20Appendices%20-%20Page%20137%20of%20298%20-%20replacement_0.pdf","Peter Blair PoE Vol 2 - Appendices - Page 137 of 298 (Replacement)")</f>
        <v>Peter Blair PoE Vol 2 - Appendices - Page 137 of 298 (Replacement)</v>
      </c>
    </row>
    <row r="14" spans="1:2" ht="16.5" x14ac:dyDescent="0.25">
      <c r="A14" s="2" t="s">
        <v>13</v>
      </c>
      <c r="B14" s="3" t="str">
        <f>HYPERLINK("https://eastherts.fra1.digitaloceanspaces.com/s3fs-public/2026-09/ID12%20-%20Peter%20Blair%20PoE%20Vol%202%20-%20Appendices%20-%20Page%20139%20of%20298%20-%20replacement.pdf","Peter Blair PoE Vol 2 - Appendices - Page 139 of 298 (Replacement)")</f>
        <v>Peter Blair PoE Vol 2 - Appendices - Page 139 of 298 (Replacement)</v>
      </c>
    </row>
    <row r="15" spans="1:2" ht="16.5" x14ac:dyDescent="0.25">
      <c r="A15" s="2" t="s">
        <v>14</v>
      </c>
      <c r="B15" s="3" t="str">
        <f>HYPERLINK("https://eastherts.fra1.digitaloceanspaces.com/s3fs-public/2026-09/ID13%20-%20Agreement%20s106%20Buntingford%20-%2011.09.pdf","S106 Agreement - 11.09.2026")</f>
        <v>S106 Agreement - 11.09.2026</v>
      </c>
    </row>
    <row r="16" spans="1:2" ht="16.5" x14ac:dyDescent="0.25">
      <c r="A16" s="2" t="s">
        <v>15</v>
      </c>
      <c r="B16" s="3" t="str">
        <f>HYPERLINK("https://eastherts.fra1.digitaloceanspaces.com/s3fs-public/2026-09/ID14%20-%20Buntingford%20S106%20-%20Summary.docx","S106 Summary")</f>
        <v>S106 Summary</v>
      </c>
    </row>
    <row r="17" spans="1:2" ht="16.5" x14ac:dyDescent="0.25">
      <c r="A17" s="2" t="s">
        <v>16</v>
      </c>
      <c r="B17" s="3" t="str">
        <f>HYPERLINK("https://eastherts.fra1.digitaloceanspaces.com/s3fs-public/2026-09/ID15%20-%20Appearances%20for%20Council%20-%20Buntingford.%20v2.docx","Appearances for Council (Buntingford. V2)")</f>
        <v>Appearances for Council (Buntingford. V2)</v>
      </c>
    </row>
    <row r="18" spans="1:2" ht="16.5" x14ac:dyDescent="0.25">
      <c r="A18" s="2" t="s">
        <v>17</v>
      </c>
      <c r="B18" s="3" t="str">
        <f>HYPERLINK("https://eastherts.fra1.digitaloceanspaces.com/s3fs-public/2026-09/202060917.%20Buntingford%20Closing%20Submissions.pdf","Closing Statement for the Local Planning Authority")</f>
        <v>Closing Statement for the Local Planning Authority</v>
      </c>
    </row>
    <row r="19" spans="1:2" ht="16.5" x14ac:dyDescent="0.25">
      <c r="A19" s="2" t="s">
        <v>18</v>
      </c>
      <c r="B19" s="3" t="str">
        <f>HYPERLINK("https://eastherts.fra1.digitaloceanspaces.com/s3fs-public/2026-09/ID17%20-%206008238_Buntingford_%20Appellant_closing%20Final.pdf","Closing Statement for the Appellant")</f>
        <v>Closing Statement for the Appellant</v>
      </c>
    </row>
    <row r="20" spans="1:2" ht="16.5" x14ac:dyDescent="0.25">
      <c r="A20" s="2" t="s">
        <v>19</v>
      </c>
      <c r="B20" s="3" t="str">
        <f>HYPERLINK("https://eastherts.fra1.digitaloceanspaces.com/s3fs-public/2026-09/ID17i%20-%20British%20Railways%20Board%20v%20Secretary%20of%20State%20for%20th.pdf","British Railways Board v Secretary of State")</f>
        <v>British Railways Board v Secretary of State</v>
      </c>
    </row>
    <row r="21" spans="1:2" ht="16.5" x14ac:dyDescent="0.25">
      <c r="A21" s="2" t="s">
        <v>20</v>
      </c>
      <c r="B21" s="3" t="str">
        <f>HYPERLINK("https://eastherts.fra1.digitaloceanspaces.com/s3fs-public/2026-09/ID17ii%20-%20CycleTracksAct1984c38.pdf","Cycle Tracks Act 1984")</f>
        <v>Cycle Tracks Act 1984</v>
      </c>
    </row>
    <row r="22" spans="1:2" ht="16.5" x14ac:dyDescent="0.25">
      <c r="A22" s="2" t="s">
        <v>21</v>
      </c>
      <c r="B22" s="3" t="str">
        <f>HYPERLINK("https://eastherts.fra1.digitaloceanspaces.com/s3fs-public/2026-09/ID17iii%20R.%20(on%20the%20application%20of%20Coleman)%20v%20Barnet%20LBC.pdf","R. (on the application of Coleman) v Barnet LBC")</f>
        <v>R. (on the application of Coleman) v Barnet LBC</v>
      </c>
    </row>
    <row r="23" spans="1:2" ht="16.5" x14ac:dyDescent="0.25">
      <c r="A23" s="2" t="s">
        <v>22</v>
      </c>
      <c r="B23" s="3" t="str">
        <f>HYPERLINK("https://eastherts.fra1.digitaloceanspaces.com/s3fs-public/2026-09/ID21%20-%20R.%20(on%20the%20application%20of%20Hillingdon%20LBC)%20v%20Secretary%20of%20State.pdf","R. (on the application of London Borough of Hillingdon Council) v Secretary of State")</f>
        <v>R. (on the application of London Borough of Hillingdon Council) v Secretary of State</v>
      </c>
    </row>
    <row r="24" spans="1:2" ht="16.5" x14ac:dyDescent="0.25">
      <c r="A24" s="2" t="s">
        <v>23</v>
      </c>
      <c r="B24" s="3" t="str">
        <f>HYPERLINK("https://eastherts.fra1.digitaloceanspaces.com/s3fs-public/2026-09/ID17v%20s%2020%20Use%20of%20invalid%20carriages%20on%20highways.pdf","S 20 Use of Invalid Carriages on Highways")</f>
        <v>S 20 Use of Invalid Carriages on Highways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Challis</dc:creator>
  <cp:lastModifiedBy>Emily Challis</cp:lastModifiedBy>
  <dcterms:created xsi:type="dcterms:W3CDTF">2026-09-23T07:39:42Z</dcterms:created>
  <dcterms:modified xsi:type="dcterms:W3CDTF">2026-09-23T08:10:53Z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3d98ac-5911-4996-9f40-934b924618b7_Enabled">
    <vt:lpwstr>true</vt:lpwstr>
  </property>
  <property fmtid="{D5CDD505-2E9C-101B-9397-08002B2CF9AE}" pid="3" name="MSIP_Label_393d98ac-5911-4996-9f40-934b924618b7_SetDate">
    <vt:lpwstr>2026-09-23T07:42:13Z</vt:lpwstr>
  </property>
  <property fmtid="{D5CDD505-2E9C-101B-9397-08002B2CF9AE}" pid="4" name="MSIP_Label_393d98ac-5911-4996-9f40-934b924618b7_Method">
    <vt:lpwstr>Standard</vt:lpwstr>
  </property>
  <property fmtid="{D5CDD505-2E9C-101B-9397-08002B2CF9AE}" pid="5" name="MSIP_Label_393d98ac-5911-4996-9f40-934b924618b7_Name">
    <vt:lpwstr>Official</vt:lpwstr>
  </property>
  <property fmtid="{D5CDD505-2E9C-101B-9397-08002B2CF9AE}" pid="6" name="MSIP_Label_393d98ac-5911-4996-9f40-934b924618b7_SiteId">
    <vt:lpwstr>671b555f-1b74-4a87-a174-b37d2b179b24</vt:lpwstr>
  </property>
  <property fmtid="{D5CDD505-2E9C-101B-9397-08002B2CF9AE}" pid="7" name="MSIP_Label_393d98ac-5911-4996-9f40-934b924618b7_ActionId">
    <vt:lpwstr>9bcca3fd-6780-4c39-b837-e69d48c462eb</vt:lpwstr>
  </property>
  <property fmtid="{D5CDD505-2E9C-101B-9397-08002B2CF9AE}" pid="8" name="MSIP_Label_393d98ac-5911-4996-9f40-934b924618b7_ContentBits">
    <vt:lpwstr>0</vt:lpwstr>
  </property>
  <property fmtid="{D5CDD505-2E9C-101B-9397-08002B2CF9AE}" pid="9" name="MSIP_Label_393d98ac-5911-4996-9f40-934b924618b7_Tag">
    <vt:lpwstr>10, 3, 0, 1</vt:lpwstr>
  </property>
</Properties>
</file>